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<sst xmlns="http://schemas.openxmlformats.org/spreadsheetml/2006/main" count="212" uniqueCount="174">
  <si>
    <t>无锡分校2021年推荐免试研究生综合能力加分及综合成绩公示</t>
  </si>
  <si>
    <t>序号</t>
  </si>
  <si>
    <t>学号</t>
  </si>
  <si>
    <t>姓名</t>
  </si>
  <si>
    <t>综合加分项目</t>
  </si>
  <si>
    <t>综合能力单项加分</t>
  </si>
  <si>
    <t>综合能力成绩</t>
  </si>
  <si>
    <t>首修总平均绩点</t>
  </si>
  <si>
    <t>绩点排名</t>
  </si>
  <si>
    <t>首修总平均分</t>
  </si>
  <si>
    <t>CET4</t>
  </si>
  <si>
    <t>CET6</t>
  </si>
  <si>
    <t>思想品德考核等级</t>
  </si>
  <si>
    <t>SRTP学分</t>
  </si>
  <si>
    <t>最终成绩</t>
  </si>
  <si>
    <t>信息工程专业</t>
  </si>
  <si>
    <t>04218829</t>
  </si>
  <si>
    <t>曹超群</t>
  </si>
  <si>
    <t>第十一届全国大学生数学竞赛（非数学类）一等奖</t>
  </si>
  <si>
    <t>3.8734</t>
  </si>
  <si>
    <t>1</t>
  </si>
  <si>
    <t>88.7041</t>
  </si>
  <si>
    <t>559</t>
  </si>
  <si>
    <t>483</t>
  </si>
  <si>
    <t>优秀</t>
  </si>
  <si>
    <t>04218804</t>
  </si>
  <si>
    <t>周婧瑶</t>
  </si>
  <si>
    <t>第十一届全国大学生数学竞赛（非数学类）全国一等奖</t>
  </si>
  <si>
    <t>3.867</t>
  </si>
  <si>
    <t>2</t>
  </si>
  <si>
    <t>88.3749</t>
  </si>
  <si>
    <t>583</t>
  </si>
  <si>
    <t>515</t>
  </si>
  <si>
    <t>04218803</t>
  </si>
  <si>
    <t>张辰昱</t>
  </si>
  <si>
    <t>1.全国大学生数学建模竞赛 江苏省二等奖</t>
  </si>
  <si>
    <t>3.727</t>
  </si>
  <si>
    <t>3</t>
  </si>
  <si>
    <t>87.2812</t>
  </si>
  <si>
    <t>591</t>
  </si>
  <si>
    <t>550</t>
  </si>
  <si>
    <t>2.无锡分校本科生团总支书 2020年度校级优秀团干</t>
  </si>
  <si>
    <t>04218807</t>
  </si>
  <si>
    <t>王佳豪</t>
  </si>
  <si>
    <t>无</t>
  </si>
  <si>
    <t>3.6864</t>
  </si>
  <si>
    <t>4</t>
  </si>
  <si>
    <t>86.4917</t>
  </si>
  <si>
    <t>558</t>
  </si>
  <si>
    <t>528</t>
  </si>
  <si>
    <t>04218822</t>
  </si>
  <si>
    <t>吴纪龙</t>
  </si>
  <si>
    <t>第四届东南大学大学生金融精英挑战赛暨第七届“东方财富杯”全国大学生金融精英挑战赛国家三等奖</t>
  </si>
  <si>
    <t>3.6407</t>
  </si>
  <si>
    <t>5</t>
  </si>
  <si>
    <t>86.0722</t>
  </si>
  <si>
    <t>581</t>
  </si>
  <si>
    <t>425</t>
  </si>
  <si>
    <t>04218811</t>
  </si>
  <si>
    <t>朱振元</t>
  </si>
  <si>
    <t>3.6337</t>
  </si>
  <si>
    <t>6</t>
  </si>
  <si>
    <t>86.2959</t>
  </si>
  <si>
    <t>592</t>
  </si>
  <si>
    <t>531</t>
  </si>
  <si>
    <t>04218806</t>
  </si>
  <si>
    <t>孙畅</t>
  </si>
  <si>
    <t>全国数学建模竞赛省级二等奖</t>
  </si>
  <si>
    <t>3.6162</t>
  </si>
  <si>
    <t>7</t>
  </si>
  <si>
    <t>85.663</t>
  </si>
  <si>
    <t>567</t>
  </si>
  <si>
    <t>541</t>
  </si>
  <si>
    <t>04218816</t>
  </si>
  <si>
    <t>姚郡一</t>
  </si>
  <si>
    <t>优秀志愿者校级</t>
  </si>
  <si>
    <t>3.5433</t>
  </si>
  <si>
    <t>8</t>
  </si>
  <si>
    <t>85.1235</t>
  </si>
  <si>
    <t>436</t>
  </si>
  <si>
    <t>04218830</t>
  </si>
  <si>
    <t>庄智涵</t>
  </si>
  <si>
    <t>第十一届全国大学生高等数学竞赛（非数学类）三等奖</t>
  </si>
  <si>
    <t>3.1137</t>
  </si>
  <si>
    <t>9</t>
  </si>
  <si>
    <t>80.9515</t>
  </si>
  <si>
    <t>564</t>
  </si>
  <si>
    <t>04218824</t>
  </si>
  <si>
    <t>李宁</t>
  </si>
  <si>
    <t>2.9148</t>
  </si>
  <si>
    <t>10</t>
  </si>
  <si>
    <t>78.866</t>
  </si>
  <si>
    <t>578</t>
  </si>
  <si>
    <t>454</t>
  </si>
  <si>
    <t>电子科学与技术</t>
  </si>
  <si>
    <t>06218624</t>
  </si>
  <si>
    <t>朱奕辰</t>
  </si>
  <si>
    <t>2020年全国大学生数学建模竞赛一等奖</t>
  </si>
  <si>
    <t>4.0833</t>
  </si>
  <si>
    <t>90.7489</t>
  </si>
  <si>
    <t>587</t>
  </si>
  <si>
    <t>06218628</t>
  </si>
  <si>
    <t>皓苏</t>
  </si>
  <si>
    <t>1.美国大学生数学建模竞赛国际二等奖</t>
  </si>
  <si>
    <t>4.0355</t>
  </si>
  <si>
    <t>90.2106</t>
  </si>
  <si>
    <t>426</t>
  </si>
  <si>
    <t>2.全国大学生嵌入式芯片与系统设计竞赛省级二等奖</t>
  </si>
  <si>
    <t>3.东南大学三好学生</t>
  </si>
  <si>
    <t>06218616</t>
  </si>
  <si>
    <t>陈昭楷</t>
  </si>
  <si>
    <t>1.全国大学生嵌入式芯片与系统设计竞赛省级二等奖</t>
  </si>
  <si>
    <t>3.7669</t>
  </si>
  <si>
    <t>87.5788</t>
  </si>
  <si>
    <t>437</t>
  </si>
  <si>
    <t>2.发明专利“一种可自动归位办公椅及操作方法”受理</t>
  </si>
  <si>
    <t>3.电子学院学生会副主席（2019.6-2020.6）</t>
  </si>
  <si>
    <t>4.东南大学五四表彰优秀团员</t>
  </si>
  <si>
    <t>06218619</t>
  </si>
  <si>
    <t>买毅博</t>
  </si>
  <si>
    <t>3.7475</t>
  </si>
  <si>
    <t>87.0076</t>
  </si>
  <si>
    <t>560</t>
  </si>
  <si>
    <t>472</t>
  </si>
  <si>
    <t>2.第十一届全国大学生数学竞赛（非数学类）一等奖</t>
  </si>
  <si>
    <t>3.东南大学“优秀团员”称号</t>
  </si>
  <si>
    <t>4.团支书</t>
  </si>
  <si>
    <t>06218627</t>
  </si>
  <si>
    <t>何康键</t>
  </si>
  <si>
    <t>3.6919</t>
  </si>
  <si>
    <t>86.5571</t>
  </si>
  <si>
    <t>589</t>
  </si>
  <si>
    <t>523</t>
  </si>
  <si>
    <t>06218622</t>
  </si>
  <si>
    <t>丁文杰</t>
  </si>
  <si>
    <t>1.全国大学生嵌入式芯片与系统设计竞赛暨第五届全国大学生智能互联创新大赛省部级二等奖</t>
  </si>
  <si>
    <t>3.662</t>
  </si>
  <si>
    <t>86.6033</t>
  </si>
  <si>
    <t>487</t>
  </si>
  <si>
    <t>2.第十二届“北斗杯”全国青少年科技创新大赛江苏省省级二等奖</t>
  </si>
  <si>
    <t>3.发明专利“一种可自动归位办公椅及操作方法”受理</t>
  </si>
  <si>
    <t>4.校级SRTP项目优秀结题</t>
  </si>
  <si>
    <t>5.东南大学三好学生</t>
  </si>
  <si>
    <t>06218621</t>
  </si>
  <si>
    <t>闫翰</t>
  </si>
  <si>
    <t>1.美国大学生数学建模竞赛国际级二等奖</t>
  </si>
  <si>
    <t>3.6405</t>
  </si>
  <si>
    <t>85.4662</t>
  </si>
  <si>
    <t>516</t>
  </si>
  <si>
    <t>555</t>
  </si>
  <si>
    <t>2.东南大学三好学生</t>
  </si>
  <si>
    <t>06218629</t>
  </si>
  <si>
    <t>高源</t>
  </si>
  <si>
    <t>江苏省第十八届高等数学竞赛省级一等奖</t>
  </si>
  <si>
    <t>3.5818</t>
  </si>
  <si>
    <t>85.4348</t>
  </si>
  <si>
    <t>616</t>
  </si>
  <si>
    <t>579</t>
  </si>
  <si>
    <t>06218618</t>
  </si>
  <si>
    <t>韦庆文</t>
  </si>
  <si>
    <t>3.4698</t>
  </si>
  <si>
    <t>11</t>
  </si>
  <si>
    <t>84.5526</t>
  </si>
  <si>
    <t>474</t>
  </si>
  <si>
    <t>2.“北斗杯”全国青少年科技创新大赛省级二等奖</t>
  </si>
  <si>
    <t>4.优秀团员</t>
  </si>
  <si>
    <t>5.电子学院志愿者协会组织部部长（2019.9-2020.6）</t>
  </si>
  <si>
    <t>06218626</t>
  </si>
  <si>
    <t>袁越翔</t>
  </si>
  <si>
    <t>2019年全国大学生英语竞赛全国三等</t>
  </si>
  <si>
    <t>3.3818</t>
  </si>
  <si>
    <t>12</t>
  </si>
  <si>
    <t>83.6384</t>
  </si>
  <si>
    <t>611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</si>
</sst>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s>
  <fonts count="48">
    <font>
      <sz val="11"/>
      <color theme="1"/>
      <name val="Calibri"/>
      <family val="0"/>
    </font>
    <font>
      <sz val="11"/>
      <name val="宋体"/>
      <family val="0"/>
    </font>
    <font>
      <b/>
      <sz val="14"/>
      <color indexed="8"/>
      <name val="宋体"/>
      <family val="0"/>
    </font>
    <font>
      <b/>
      <sz val="11"/>
      <color indexed="8"/>
      <name val="宋体"/>
      <family val="0"/>
    </font>
    <font>
      <b/>
      <sz val="11"/>
      <name val="宋体"/>
      <family val="0"/>
    </font>
    <font>
      <sz val="11"/>
      <color indexed="8"/>
      <name val="宋体"/>
      <family val="0"/>
    </font>
    <font>
      <sz val="9"/>
      <name val="宋体"/>
      <family val="0"/>
    </font>
    <font>
      <b/>
      <sz val="15"/>
      <color indexed="62"/>
      <name val="宋体"/>
      <family val="0"/>
    </font>
    <font>
      <sz val="11"/>
      <color indexed="17"/>
      <name val="宋体"/>
      <family val="0"/>
    </font>
    <font>
      <sz val="11"/>
      <color indexed="62"/>
      <name val="宋体"/>
      <family val="0"/>
    </font>
    <font>
      <u val="single"/>
      <sz val="11"/>
      <color indexed="12"/>
      <name val="宋体"/>
      <family val="0"/>
    </font>
    <font>
      <sz val="11"/>
      <color indexed="53"/>
      <name val="宋体"/>
      <family val="0"/>
    </font>
    <font>
      <sz val="11"/>
      <color indexed="10"/>
      <name val="宋体"/>
      <family val="0"/>
    </font>
    <font>
      <sz val="11"/>
      <color indexed="19"/>
      <name val="宋体"/>
      <family val="0"/>
    </font>
    <font>
      <i/>
      <sz val="11"/>
      <color indexed="23"/>
      <name val="宋体"/>
      <family val="0"/>
    </font>
    <font>
      <b/>
      <sz val="11"/>
      <color indexed="62"/>
      <name val="宋体"/>
      <family val="0"/>
    </font>
    <font>
      <sz val="11"/>
      <color indexed="9"/>
      <name val="宋体"/>
      <family val="0"/>
    </font>
    <font>
      <sz val="11"/>
      <color indexed="16"/>
      <name val="宋体"/>
      <family val="0"/>
    </font>
    <font>
      <b/>
      <sz val="11"/>
      <color indexed="53"/>
      <name val="宋体"/>
      <family val="0"/>
    </font>
    <font>
      <u val="single"/>
      <sz val="11"/>
      <color indexed="20"/>
      <name val="宋体"/>
      <family val="0"/>
    </font>
    <font>
      <b/>
      <sz val="11"/>
      <color indexed="63"/>
      <name val="宋体"/>
      <family val="0"/>
    </font>
    <font>
      <b/>
      <sz val="18"/>
      <color indexed="62"/>
      <name val="宋体"/>
      <family val="0"/>
    </font>
    <font>
      <b/>
      <sz val="11"/>
      <color indexed="9"/>
      <name val="宋体"/>
      <family val="0"/>
    </font>
    <font>
      <b/>
      <sz val="13"/>
      <color indexed="6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4"/>
      <color theme="1"/>
      <name val="Calibri"/>
      <family val="0"/>
    </font>
    <font>
      <b/>
      <sz val="11"/>
      <name val="Calibri"/>
      <family val="0"/>
    </font>
    <font>
      <sz val="11"/>
      <color indexed="8"/>
      <name val="Cambria"/>
      <family val="0"/>
    </font>
    <font>
      <sz val="11"/>
      <name val="Cambria"/>
      <family val="0"/>
    </font>
    <font>
      <sz val="11"/>
      <color theme="1"/>
      <name val="Cambria"/>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41">
    <xf numFmtId="0" fontId="0" fillId="0" borderId="0" xfId="0" applyFont="1" applyAlignment="1">
      <alignment/>
    </xf>
    <xf numFmtId="0" fontId="0" fillId="0" borderId="0" xfId="0" applyBorder="1" applyAlignment="1">
      <alignment/>
    </xf>
    <xf numFmtId="0" fontId="0" fillId="0" borderId="0" xfId="0" applyBorder="1" applyAlignment="1">
      <alignment wrapText="1"/>
    </xf>
    <xf numFmtId="0" fontId="0" fillId="0" borderId="9" xfId="0" applyBorder="1" applyAlignment="1">
      <alignment/>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Font="1" applyAlignment="1">
      <alignment horizontal="center" vertical="center"/>
    </xf>
    <xf numFmtId="0" fontId="42" fillId="0" borderId="0" xfId="0" applyFont="1" applyAlignment="1">
      <alignment horizontal="left" vertical="center" wrapText="1"/>
    </xf>
    <xf numFmtId="0" fontId="42" fillId="0" borderId="0" xfId="0" applyFont="1" applyAlignment="1">
      <alignment horizontal="center" vertical="center"/>
    </xf>
    <xf numFmtId="49" fontId="0" fillId="0" borderId="0" xfId="0" applyNumberFormat="1" applyAlignment="1">
      <alignment horizontal="center" vertical="center"/>
    </xf>
    <xf numFmtId="176" fontId="0" fillId="0" borderId="0" xfId="0" applyNumberFormat="1" applyAlignment="1">
      <alignment horizontal="center" vertical="center"/>
    </xf>
    <xf numFmtId="0" fontId="43" fillId="0" borderId="9" xfId="0" applyFont="1" applyBorder="1" applyAlignment="1">
      <alignment horizontal="center" vertical="center"/>
    </xf>
    <xf numFmtId="0" fontId="0" fillId="0" borderId="9" xfId="0" applyBorder="1" applyAlignment="1">
      <alignment horizontal="center" vertical="center"/>
    </xf>
    <xf numFmtId="0" fontId="0" fillId="0" borderId="9" xfId="0" applyFont="1" applyBorder="1" applyAlignment="1">
      <alignment horizontal="left" vertical="center" wrapText="1"/>
    </xf>
    <xf numFmtId="49" fontId="0" fillId="0" borderId="9" xfId="0" applyNumberFormat="1" applyBorder="1" applyAlignment="1">
      <alignment horizontal="center" vertical="center"/>
    </xf>
    <xf numFmtId="0" fontId="39" fillId="0" borderId="9" xfId="0" applyFont="1" applyBorder="1" applyAlignment="1">
      <alignment horizontal="center" vertical="center" wrapText="1"/>
    </xf>
    <xf numFmtId="49" fontId="44" fillId="0" borderId="9" xfId="0" applyNumberFormat="1" applyFont="1" applyBorder="1" applyAlignment="1">
      <alignment horizontal="center" vertical="center" wrapText="1"/>
    </xf>
    <xf numFmtId="0" fontId="44" fillId="0" borderId="9" xfId="0" applyFont="1" applyBorder="1" applyAlignment="1">
      <alignment horizontal="center" vertical="center" wrapText="1"/>
    </xf>
    <xf numFmtId="0" fontId="39" fillId="0" borderId="9" xfId="0" applyFont="1" applyBorder="1" applyAlignment="1">
      <alignment horizontal="left" vertical="center"/>
    </xf>
    <xf numFmtId="0" fontId="0" fillId="0" borderId="9" xfId="0" applyFont="1" applyBorder="1" applyAlignment="1">
      <alignment horizontal="left" vertical="center"/>
    </xf>
    <xf numFmtId="0" fontId="0" fillId="0" borderId="9" xfId="0" applyBorder="1" applyAlignment="1">
      <alignment horizontal="center" vertical="center"/>
    </xf>
    <xf numFmtId="0" fontId="45" fillId="0" borderId="9" xfId="0" applyFont="1" applyFill="1" applyBorder="1" applyAlignment="1">
      <alignment horizontal="center" vertical="center" wrapText="1"/>
    </xf>
    <xf numFmtId="0" fontId="46" fillId="0" borderId="9" xfId="0" applyFont="1" applyBorder="1" applyAlignment="1">
      <alignment horizontal="left" vertical="center" wrapText="1"/>
    </xf>
    <xf numFmtId="0" fontId="46" fillId="0" borderId="9" xfId="0" applyFont="1" applyBorder="1" applyAlignment="1">
      <alignment horizontal="center" vertical="center" wrapText="1"/>
    </xf>
    <xf numFmtId="0" fontId="46" fillId="0" borderId="9" xfId="0" applyFont="1" applyBorder="1" applyAlignment="1">
      <alignment horizontal="center" vertical="center"/>
    </xf>
    <xf numFmtId="49" fontId="46" fillId="0" borderId="9" xfId="0" applyNumberFormat="1"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46" fillId="0" borderId="9" xfId="0" applyFont="1" applyBorder="1" applyAlignment="1">
      <alignment horizontal="center" vertical="center" wrapText="1"/>
    </xf>
    <xf numFmtId="176" fontId="0" fillId="0" borderId="9" xfId="0" applyNumberFormat="1" applyBorder="1" applyAlignment="1">
      <alignment horizontal="center" vertical="center"/>
    </xf>
    <xf numFmtId="176" fontId="39" fillId="0" borderId="9" xfId="0" applyNumberFormat="1" applyFont="1" applyBorder="1" applyAlignment="1">
      <alignment horizontal="center" vertical="center" wrapText="1"/>
    </xf>
    <xf numFmtId="176" fontId="39" fillId="0" borderId="9" xfId="0" applyNumberFormat="1" applyFont="1" applyBorder="1" applyAlignment="1">
      <alignment horizontal="left" vertical="center"/>
    </xf>
    <xf numFmtId="0" fontId="47" fillId="0" borderId="9" xfId="0" applyFont="1" applyBorder="1" applyAlignment="1">
      <alignment horizontal="center" vertical="center"/>
    </xf>
    <xf numFmtId="176" fontId="0" fillId="0" borderId="9" xfId="0" applyNumberFormat="1" applyBorder="1" applyAlignment="1">
      <alignment horizontal="center" vertical="center"/>
    </xf>
    <xf numFmtId="176" fontId="0" fillId="0" borderId="9" xfId="0" applyNumberFormat="1" applyBorder="1" applyAlignment="1">
      <alignment horizontal="center" vertical="center"/>
    </xf>
    <xf numFmtId="177" fontId="46" fillId="0" borderId="9" xfId="0" applyNumberFormat="1" applyFont="1" applyBorder="1" applyAlignment="1">
      <alignment horizontal="center" vertical="center" wrapText="1"/>
    </xf>
    <xf numFmtId="0" fontId="1" fillId="0" borderId="9" xfId="0" applyFont="1" applyFill="1" applyBorder="1" applyAlignment="1">
      <alignment horizontal="center" vertical="center" wrapText="1"/>
    </xf>
    <xf numFmtId="176" fontId="6" fillId="0" borderId="9" xfId="0" applyNumberFormat="1" applyFont="1" applyBorder="1" applyAlignment="1">
      <alignment horizontal="center" vertical="center" wrapText="1"/>
    </xf>
    <xf numFmtId="0" fontId="1" fillId="0" borderId="9" xfId="0" applyFont="1" applyFill="1" applyBorder="1" applyAlignment="1">
      <alignment horizontal="center" vertical="center" wrapText="1"/>
    </xf>
    <xf numFmtId="176" fontId="6" fillId="0" borderId="9" xfId="0" applyNumberFormat="1" applyFont="1" applyBorder="1" applyAlignment="1">
      <alignment horizontal="center" vertical="center" wrapText="1"/>
    </xf>
    <xf numFmtId="177" fontId="46" fillId="0" borderId="9"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42"/>
  <sheetViews>
    <sheetView tabSelected="1" zoomScale="115" zoomScaleNormal="115" zoomScaleSheetLayoutView="100" workbookViewId="0" topLeftCell="A1">
      <selection activeCell="G61" sqref="G61"/>
    </sheetView>
  </sheetViews>
  <sheetFormatPr defaultColWidth="9.00390625" defaultRowHeight="15"/>
  <cols>
    <col min="1" max="1" width="6.28125" style="4" customWidth="1"/>
    <col min="2" max="2" width="10.8515625" style="5" customWidth="1"/>
    <col min="3" max="3" width="9.00390625" style="6" customWidth="1"/>
    <col min="4" max="4" width="39.00390625" style="7" customWidth="1"/>
    <col min="5" max="5" width="9.57421875" style="8" customWidth="1"/>
    <col min="6" max="6" width="9.00390625" style="4" customWidth="1"/>
    <col min="7" max="7" width="11.00390625" style="4" customWidth="1"/>
    <col min="8" max="8" width="11.00390625" style="9" customWidth="1"/>
    <col min="9" max="9" width="8.140625" style="4" customWidth="1"/>
    <col min="10" max="11" width="6.421875" style="4" customWidth="1"/>
    <col min="12" max="12" width="9.140625" style="4" customWidth="1"/>
    <col min="13" max="13" width="6.00390625" style="4" customWidth="1"/>
    <col min="14" max="14" width="9.7109375" style="10" customWidth="1"/>
  </cols>
  <sheetData>
    <row r="1" spans="1:14" s="1" customFormat="1" ht="30" customHeight="1">
      <c r="A1" s="11" t="s">
        <v>0</v>
      </c>
      <c r="B1" s="12"/>
      <c r="C1" s="12"/>
      <c r="D1" s="13"/>
      <c r="E1" s="12"/>
      <c r="F1" s="12"/>
      <c r="G1" s="12"/>
      <c r="H1" s="14"/>
      <c r="I1" s="12"/>
      <c r="J1" s="12"/>
      <c r="K1" s="12"/>
      <c r="L1" s="12"/>
      <c r="M1" s="12"/>
      <c r="N1" s="29"/>
    </row>
    <row r="2" spans="1:14" s="2" customFormat="1" ht="27">
      <c r="A2" s="15" t="s">
        <v>1</v>
      </c>
      <c r="B2" s="16" t="s">
        <v>2</v>
      </c>
      <c r="C2" s="17" t="s">
        <v>3</v>
      </c>
      <c r="D2" s="17" t="s">
        <v>4</v>
      </c>
      <c r="E2" s="17" t="s">
        <v>5</v>
      </c>
      <c r="F2" s="17" t="s">
        <v>6</v>
      </c>
      <c r="G2" s="17" t="s">
        <v>7</v>
      </c>
      <c r="H2" s="16" t="s">
        <v>8</v>
      </c>
      <c r="I2" s="17" t="s">
        <v>9</v>
      </c>
      <c r="J2" s="17" t="s">
        <v>10</v>
      </c>
      <c r="K2" s="17" t="s">
        <v>11</v>
      </c>
      <c r="L2" s="17" t="s">
        <v>12</v>
      </c>
      <c r="M2" s="17" t="s">
        <v>13</v>
      </c>
      <c r="N2" s="30" t="s">
        <v>14</v>
      </c>
    </row>
    <row r="3" spans="1:14" s="3" customFormat="1" ht="13.5">
      <c r="A3" s="18" t="s">
        <v>15</v>
      </c>
      <c r="B3" s="18"/>
      <c r="C3" s="18"/>
      <c r="D3" s="19"/>
      <c r="E3" s="18"/>
      <c r="F3" s="18"/>
      <c r="G3" s="18"/>
      <c r="H3" s="18"/>
      <c r="I3" s="18"/>
      <c r="J3" s="18"/>
      <c r="K3" s="18"/>
      <c r="L3" s="18"/>
      <c r="M3" s="18"/>
      <c r="N3" s="31"/>
    </row>
    <row r="4" spans="1:14" s="3" customFormat="1" ht="27" customHeight="1">
      <c r="A4" s="20">
        <v>1</v>
      </c>
      <c r="B4" s="21" t="s">
        <v>16</v>
      </c>
      <c r="C4" s="21" t="s">
        <v>17</v>
      </c>
      <c r="D4" s="22" t="s">
        <v>18</v>
      </c>
      <c r="E4" s="23">
        <v>6.7</v>
      </c>
      <c r="F4" s="24">
        <v>6.7</v>
      </c>
      <c r="G4" s="21" t="s">
        <v>19</v>
      </c>
      <c r="H4" s="25" t="s">
        <v>20</v>
      </c>
      <c r="I4" s="21" t="s">
        <v>21</v>
      </c>
      <c r="J4" s="21" t="s">
        <v>22</v>
      </c>
      <c r="K4" s="21" t="s">
        <v>23</v>
      </c>
      <c r="L4" s="32" t="s">
        <v>24</v>
      </c>
      <c r="M4" s="24">
        <v>19.2</v>
      </c>
      <c r="N4" s="33">
        <f>SUM(0.1*F4+0.9*I4)</f>
        <v>80.50369</v>
      </c>
    </row>
    <row r="5" spans="1:14" s="3" customFormat="1" ht="27" customHeight="1">
      <c r="A5" s="26">
        <v>2</v>
      </c>
      <c r="B5" s="23" t="s">
        <v>25</v>
      </c>
      <c r="C5" s="23" t="s">
        <v>26</v>
      </c>
      <c r="D5" s="22" t="s">
        <v>27</v>
      </c>
      <c r="E5" s="23">
        <v>6.7</v>
      </c>
      <c r="F5" s="23">
        <v>6.7</v>
      </c>
      <c r="G5" s="23" t="s">
        <v>28</v>
      </c>
      <c r="H5" s="23" t="s">
        <v>29</v>
      </c>
      <c r="I5" s="23" t="s">
        <v>30</v>
      </c>
      <c r="J5" s="23" t="s">
        <v>31</v>
      </c>
      <c r="K5" s="23" t="s">
        <v>32</v>
      </c>
      <c r="L5" s="32" t="s">
        <v>24</v>
      </c>
      <c r="M5" s="23">
        <v>9.6</v>
      </c>
      <c r="N5" s="33">
        <f>SUM(0.1*F5+0.9*I5)</f>
        <v>80.20741</v>
      </c>
    </row>
    <row r="6" spans="1:14" s="3" customFormat="1" ht="27" customHeight="1">
      <c r="A6" s="27">
        <v>3</v>
      </c>
      <c r="B6" s="28" t="s">
        <v>33</v>
      </c>
      <c r="C6" s="28" t="s">
        <v>34</v>
      </c>
      <c r="D6" s="22" t="s">
        <v>35</v>
      </c>
      <c r="E6" s="23">
        <v>3.3</v>
      </c>
      <c r="F6" s="28">
        <v>5.3</v>
      </c>
      <c r="G6" s="28" t="s">
        <v>36</v>
      </c>
      <c r="H6" s="28" t="s">
        <v>37</v>
      </c>
      <c r="I6" s="28" t="s">
        <v>38</v>
      </c>
      <c r="J6" s="28" t="s">
        <v>39</v>
      </c>
      <c r="K6" s="28" t="s">
        <v>40</v>
      </c>
      <c r="L6" s="28" t="s">
        <v>24</v>
      </c>
      <c r="M6" s="28">
        <v>13.3</v>
      </c>
      <c r="N6" s="34">
        <f>SUM(0.1*F6+0.9*I6)</f>
        <v>79.08308</v>
      </c>
    </row>
    <row r="7" spans="1:14" s="3" customFormat="1" ht="27" customHeight="1">
      <c r="A7" s="27"/>
      <c r="B7" s="28"/>
      <c r="C7" s="28"/>
      <c r="D7" s="22" t="s">
        <v>41</v>
      </c>
      <c r="E7" s="23">
        <v>2</v>
      </c>
      <c r="F7" s="28"/>
      <c r="G7" s="28"/>
      <c r="H7" s="28"/>
      <c r="I7" s="28"/>
      <c r="J7" s="28"/>
      <c r="K7" s="28"/>
      <c r="L7" s="28"/>
      <c r="M7" s="28"/>
      <c r="N7" s="34"/>
    </row>
    <row r="8" spans="1:14" s="3" customFormat="1" ht="27" customHeight="1">
      <c r="A8" s="26">
        <v>4</v>
      </c>
      <c r="B8" s="23" t="s">
        <v>42</v>
      </c>
      <c r="C8" s="23" t="s">
        <v>43</v>
      </c>
      <c r="D8" s="22" t="s">
        <v>44</v>
      </c>
      <c r="E8" s="23">
        <v>0</v>
      </c>
      <c r="F8" s="23">
        <v>0</v>
      </c>
      <c r="G8" s="23" t="s">
        <v>45</v>
      </c>
      <c r="H8" s="23" t="s">
        <v>46</v>
      </c>
      <c r="I8" s="23" t="s">
        <v>47</v>
      </c>
      <c r="J8" s="23" t="s">
        <v>48</v>
      </c>
      <c r="K8" s="23" t="s">
        <v>49</v>
      </c>
      <c r="L8" s="32" t="s">
        <v>24</v>
      </c>
      <c r="M8" s="23">
        <v>2.4</v>
      </c>
      <c r="N8" s="33">
        <f aca="true" t="shared" si="0" ref="N8:N14">SUM(0.1*F8+0.9*I8)</f>
        <v>77.84253</v>
      </c>
    </row>
    <row r="9" spans="1:14" s="3" customFormat="1" ht="27" customHeight="1">
      <c r="A9" s="26">
        <v>5</v>
      </c>
      <c r="B9" s="23" t="s">
        <v>50</v>
      </c>
      <c r="C9" s="23" t="s">
        <v>51</v>
      </c>
      <c r="D9" s="22" t="s">
        <v>52</v>
      </c>
      <c r="E9" s="23">
        <v>5</v>
      </c>
      <c r="F9" s="23">
        <v>5</v>
      </c>
      <c r="G9" s="23" t="s">
        <v>53</v>
      </c>
      <c r="H9" s="23" t="s">
        <v>54</v>
      </c>
      <c r="I9" s="23" t="s">
        <v>55</v>
      </c>
      <c r="J9" s="23" t="s">
        <v>56</v>
      </c>
      <c r="K9" s="23" t="s">
        <v>57</v>
      </c>
      <c r="L9" s="32" t="s">
        <v>24</v>
      </c>
      <c r="M9" s="23">
        <v>4.1</v>
      </c>
      <c r="N9" s="33">
        <f t="shared" si="0"/>
        <v>77.96498</v>
      </c>
    </row>
    <row r="10" spans="1:14" s="3" customFormat="1" ht="27" customHeight="1">
      <c r="A10" s="26">
        <v>6</v>
      </c>
      <c r="B10" s="23" t="s">
        <v>58</v>
      </c>
      <c r="C10" s="23" t="s">
        <v>59</v>
      </c>
      <c r="D10" s="22" t="s">
        <v>44</v>
      </c>
      <c r="E10" s="23">
        <v>0</v>
      </c>
      <c r="F10" s="23">
        <v>0</v>
      </c>
      <c r="G10" s="23" t="s">
        <v>60</v>
      </c>
      <c r="H10" s="23" t="s">
        <v>61</v>
      </c>
      <c r="I10" s="23" t="s">
        <v>62</v>
      </c>
      <c r="J10" s="23" t="s">
        <v>63</v>
      </c>
      <c r="K10" s="23" t="s">
        <v>64</v>
      </c>
      <c r="L10" s="32" t="s">
        <v>24</v>
      </c>
      <c r="M10" s="23">
        <v>2.6</v>
      </c>
      <c r="N10" s="33">
        <f t="shared" si="0"/>
        <v>77.66631000000001</v>
      </c>
    </row>
    <row r="11" spans="1:14" s="3" customFormat="1" ht="27" customHeight="1">
      <c r="A11" s="26">
        <v>7</v>
      </c>
      <c r="B11" s="23" t="s">
        <v>65</v>
      </c>
      <c r="C11" s="23" t="s">
        <v>66</v>
      </c>
      <c r="D11" s="22" t="s">
        <v>67</v>
      </c>
      <c r="E11" s="23">
        <v>3.3</v>
      </c>
      <c r="F11" s="23">
        <v>3.3</v>
      </c>
      <c r="G11" s="23" t="s">
        <v>68</v>
      </c>
      <c r="H11" s="23" t="s">
        <v>69</v>
      </c>
      <c r="I11" s="23" t="s">
        <v>70</v>
      </c>
      <c r="J11" s="23" t="s">
        <v>71</v>
      </c>
      <c r="K11" s="23" t="s">
        <v>72</v>
      </c>
      <c r="L11" s="32" t="s">
        <v>24</v>
      </c>
      <c r="M11" s="23">
        <v>15.1</v>
      </c>
      <c r="N11" s="33">
        <f t="shared" si="0"/>
        <v>77.4267</v>
      </c>
    </row>
    <row r="12" spans="1:14" s="3" customFormat="1" ht="27" customHeight="1">
      <c r="A12" s="26">
        <v>8</v>
      </c>
      <c r="B12" s="23" t="s">
        <v>73</v>
      </c>
      <c r="C12" s="23" t="s">
        <v>74</v>
      </c>
      <c r="D12" s="22" t="s">
        <v>75</v>
      </c>
      <c r="E12" s="23">
        <v>2</v>
      </c>
      <c r="F12" s="23">
        <v>2</v>
      </c>
      <c r="G12" s="23" t="s">
        <v>76</v>
      </c>
      <c r="H12" s="23" t="s">
        <v>77</v>
      </c>
      <c r="I12" s="23" t="s">
        <v>78</v>
      </c>
      <c r="J12" s="23" t="s">
        <v>79</v>
      </c>
      <c r="K12" s="23">
        <v>438</v>
      </c>
      <c r="L12" s="32" t="s">
        <v>24</v>
      </c>
      <c r="M12" s="35">
        <v>5</v>
      </c>
      <c r="N12" s="33">
        <f t="shared" si="0"/>
        <v>76.81115000000001</v>
      </c>
    </row>
    <row r="13" spans="1:14" s="3" customFormat="1" ht="27" customHeight="1">
      <c r="A13" s="26">
        <v>9</v>
      </c>
      <c r="B13" s="23" t="s">
        <v>80</v>
      </c>
      <c r="C13" s="23" t="s">
        <v>81</v>
      </c>
      <c r="D13" s="22" t="s">
        <v>82</v>
      </c>
      <c r="E13" s="23">
        <v>3.3</v>
      </c>
      <c r="F13" s="23">
        <v>3.3</v>
      </c>
      <c r="G13" s="23" t="s">
        <v>83</v>
      </c>
      <c r="H13" s="23" t="s">
        <v>84</v>
      </c>
      <c r="I13" s="23" t="s">
        <v>85</v>
      </c>
      <c r="J13" s="23" t="s">
        <v>86</v>
      </c>
      <c r="K13" s="23" t="s">
        <v>40</v>
      </c>
      <c r="L13" s="32" t="s">
        <v>24</v>
      </c>
      <c r="M13" s="23">
        <v>5.1</v>
      </c>
      <c r="N13" s="33">
        <f t="shared" si="0"/>
        <v>73.18634999999999</v>
      </c>
    </row>
    <row r="14" spans="1:14" s="3" customFormat="1" ht="27" customHeight="1">
      <c r="A14" s="26">
        <v>10</v>
      </c>
      <c r="B14" s="23" t="s">
        <v>87</v>
      </c>
      <c r="C14" s="23" t="s">
        <v>88</v>
      </c>
      <c r="D14" s="22" t="s">
        <v>44</v>
      </c>
      <c r="E14" s="23">
        <v>0</v>
      </c>
      <c r="F14" s="23">
        <v>0</v>
      </c>
      <c r="G14" s="23" t="s">
        <v>89</v>
      </c>
      <c r="H14" s="23" t="s">
        <v>90</v>
      </c>
      <c r="I14" s="23" t="s">
        <v>91</v>
      </c>
      <c r="J14" s="23" t="s">
        <v>92</v>
      </c>
      <c r="K14" s="23" t="s">
        <v>93</v>
      </c>
      <c r="L14" s="32" t="s">
        <v>24</v>
      </c>
      <c r="M14" s="23">
        <v>1.8</v>
      </c>
      <c r="N14" s="33">
        <f t="shared" si="0"/>
        <v>70.9794</v>
      </c>
    </row>
    <row r="15" spans="1:14" s="3" customFormat="1" ht="27" customHeight="1">
      <c r="A15" s="18" t="s">
        <v>94</v>
      </c>
      <c r="B15" s="18"/>
      <c r="C15" s="18"/>
      <c r="D15" s="19"/>
      <c r="E15" s="18"/>
      <c r="F15" s="18"/>
      <c r="G15" s="18"/>
      <c r="H15" s="18"/>
      <c r="I15" s="18"/>
      <c r="J15" s="18"/>
      <c r="K15" s="18"/>
      <c r="L15" s="18"/>
      <c r="M15" s="18"/>
      <c r="N15" s="31"/>
    </row>
    <row r="16" spans="1:14" s="3" customFormat="1" ht="27" customHeight="1">
      <c r="A16" s="26">
        <v>1</v>
      </c>
      <c r="B16" s="23" t="s">
        <v>95</v>
      </c>
      <c r="C16" s="23" t="s">
        <v>96</v>
      </c>
      <c r="D16" s="22" t="s">
        <v>97</v>
      </c>
      <c r="E16" s="23">
        <v>6.7</v>
      </c>
      <c r="F16" s="23">
        <v>6.7</v>
      </c>
      <c r="G16" s="23" t="s">
        <v>98</v>
      </c>
      <c r="H16" s="23" t="s">
        <v>20</v>
      </c>
      <c r="I16" s="23" t="s">
        <v>99</v>
      </c>
      <c r="J16" s="23" t="s">
        <v>100</v>
      </c>
      <c r="K16" s="23">
        <v>550</v>
      </c>
      <c r="L16" s="36" t="s">
        <v>24</v>
      </c>
      <c r="M16" s="23">
        <v>8.3</v>
      </c>
      <c r="N16" s="37">
        <f>SUM(0.2*F16+0.8*I16)</f>
        <v>73.93912000000002</v>
      </c>
    </row>
    <row r="17" spans="1:14" s="3" customFormat="1" ht="27" customHeight="1">
      <c r="A17" s="27">
        <v>2</v>
      </c>
      <c r="B17" s="28" t="s">
        <v>101</v>
      </c>
      <c r="C17" s="28" t="s">
        <v>102</v>
      </c>
      <c r="D17" s="22" t="s">
        <v>103</v>
      </c>
      <c r="E17" s="23">
        <v>6.7</v>
      </c>
      <c r="F17" s="28">
        <v>14.7</v>
      </c>
      <c r="G17" s="28" t="s">
        <v>104</v>
      </c>
      <c r="H17" s="28" t="s">
        <v>29</v>
      </c>
      <c r="I17" s="28" t="s">
        <v>105</v>
      </c>
      <c r="J17" s="28" t="s">
        <v>22</v>
      </c>
      <c r="K17" s="28" t="s">
        <v>106</v>
      </c>
      <c r="L17" s="38" t="s">
        <v>24</v>
      </c>
      <c r="M17" s="28">
        <v>12.2</v>
      </c>
      <c r="N17" s="39">
        <f>SUM(0.2*F17+0.8*I17)</f>
        <v>75.10848</v>
      </c>
    </row>
    <row r="18" spans="1:14" s="3" customFormat="1" ht="27" customHeight="1">
      <c r="A18" s="27"/>
      <c r="B18" s="28"/>
      <c r="C18" s="28"/>
      <c r="D18" s="22" t="s">
        <v>107</v>
      </c>
      <c r="E18" s="23">
        <v>5</v>
      </c>
      <c r="F18" s="28"/>
      <c r="G18" s="28"/>
      <c r="H18" s="28"/>
      <c r="I18" s="28"/>
      <c r="J18" s="28"/>
      <c r="K18" s="28"/>
      <c r="L18" s="38"/>
      <c r="M18" s="28"/>
      <c r="N18" s="39"/>
    </row>
    <row r="19" spans="1:14" s="3" customFormat="1" ht="27" customHeight="1">
      <c r="A19" s="27"/>
      <c r="B19" s="28"/>
      <c r="C19" s="28"/>
      <c r="D19" s="22" t="s">
        <v>108</v>
      </c>
      <c r="E19" s="23">
        <v>3</v>
      </c>
      <c r="F19" s="28"/>
      <c r="G19" s="28"/>
      <c r="H19" s="28"/>
      <c r="I19" s="28"/>
      <c r="J19" s="28"/>
      <c r="K19" s="28"/>
      <c r="L19" s="38"/>
      <c r="M19" s="28"/>
      <c r="N19" s="39"/>
    </row>
    <row r="20" spans="1:14" s="3" customFormat="1" ht="27" customHeight="1">
      <c r="A20" s="27">
        <v>3</v>
      </c>
      <c r="B20" s="28" t="s">
        <v>109</v>
      </c>
      <c r="C20" s="28" t="s">
        <v>110</v>
      </c>
      <c r="D20" s="22" t="s">
        <v>111</v>
      </c>
      <c r="E20" s="23">
        <v>5</v>
      </c>
      <c r="F20" s="28">
        <v>13.45</v>
      </c>
      <c r="G20" s="28" t="s">
        <v>112</v>
      </c>
      <c r="H20" s="28" t="s">
        <v>37</v>
      </c>
      <c r="I20" s="28" t="s">
        <v>113</v>
      </c>
      <c r="J20" s="28" t="s">
        <v>114</v>
      </c>
      <c r="K20" s="28">
        <v>448</v>
      </c>
      <c r="L20" s="38" t="s">
        <v>24</v>
      </c>
      <c r="M20" s="28">
        <v>7.7</v>
      </c>
      <c r="N20" s="39">
        <f>SUM(0.2*F20+0.8*I20)</f>
        <v>72.75304</v>
      </c>
    </row>
    <row r="21" spans="1:14" s="3" customFormat="1" ht="27" customHeight="1">
      <c r="A21" s="27"/>
      <c r="B21" s="28"/>
      <c r="C21" s="28"/>
      <c r="D21" s="22" t="s">
        <v>115</v>
      </c>
      <c r="E21" s="23">
        <v>0.45</v>
      </c>
      <c r="F21" s="28"/>
      <c r="G21" s="28"/>
      <c r="H21" s="28"/>
      <c r="I21" s="28"/>
      <c r="J21" s="28"/>
      <c r="K21" s="28"/>
      <c r="L21" s="38"/>
      <c r="M21" s="28"/>
      <c r="N21" s="39"/>
    </row>
    <row r="22" spans="1:14" s="3" customFormat="1" ht="27" customHeight="1">
      <c r="A22" s="27"/>
      <c r="B22" s="28"/>
      <c r="C22" s="28"/>
      <c r="D22" s="22" t="s">
        <v>116</v>
      </c>
      <c r="E22" s="23">
        <v>5</v>
      </c>
      <c r="F22" s="28"/>
      <c r="G22" s="28"/>
      <c r="H22" s="28"/>
      <c r="I22" s="28"/>
      <c r="J22" s="28"/>
      <c r="K22" s="28"/>
      <c r="L22" s="38"/>
      <c r="M22" s="28"/>
      <c r="N22" s="39"/>
    </row>
    <row r="23" spans="1:14" s="3" customFormat="1" ht="27" customHeight="1">
      <c r="A23" s="27"/>
      <c r="B23" s="28"/>
      <c r="C23" s="28"/>
      <c r="D23" s="22" t="s">
        <v>117</v>
      </c>
      <c r="E23" s="23">
        <v>3</v>
      </c>
      <c r="F23" s="28"/>
      <c r="G23" s="28"/>
      <c r="H23" s="28"/>
      <c r="I23" s="28"/>
      <c r="J23" s="28"/>
      <c r="K23" s="28"/>
      <c r="L23" s="38"/>
      <c r="M23" s="28"/>
      <c r="N23" s="39"/>
    </row>
    <row r="24" spans="1:14" s="3" customFormat="1" ht="27" customHeight="1">
      <c r="A24" s="27">
        <v>4</v>
      </c>
      <c r="B24" s="28" t="s">
        <v>118</v>
      </c>
      <c r="C24" s="28" t="s">
        <v>119</v>
      </c>
      <c r="D24" s="22" t="s">
        <v>111</v>
      </c>
      <c r="E24" s="23">
        <v>5</v>
      </c>
      <c r="F24" s="28">
        <v>18.5</v>
      </c>
      <c r="G24" s="28" t="s">
        <v>120</v>
      </c>
      <c r="H24" s="28" t="s">
        <v>46</v>
      </c>
      <c r="I24" s="28" t="s">
        <v>121</v>
      </c>
      <c r="J24" s="28" t="s">
        <v>122</v>
      </c>
      <c r="K24" s="28" t="s">
        <v>123</v>
      </c>
      <c r="L24" s="38" t="s">
        <v>24</v>
      </c>
      <c r="M24" s="28">
        <v>20.5</v>
      </c>
      <c r="N24" s="39">
        <f>SUM(0.2*F24+0.8*I24)</f>
        <v>73.30608000000001</v>
      </c>
    </row>
    <row r="25" spans="1:14" s="3" customFormat="1" ht="27" customHeight="1">
      <c r="A25" s="27"/>
      <c r="B25" s="28"/>
      <c r="C25" s="28"/>
      <c r="D25" s="22" t="s">
        <v>124</v>
      </c>
      <c r="E25" s="23">
        <v>6</v>
      </c>
      <c r="F25" s="28"/>
      <c r="G25" s="28"/>
      <c r="H25" s="28"/>
      <c r="I25" s="28"/>
      <c r="J25" s="28"/>
      <c r="K25" s="28"/>
      <c r="L25" s="38"/>
      <c r="M25" s="28"/>
      <c r="N25" s="39"/>
    </row>
    <row r="26" spans="1:14" s="3" customFormat="1" ht="27" customHeight="1">
      <c r="A26" s="27"/>
      <c r="B26" s="28"/>
      <c r="C26" s="28"/>
      <c r="D26" s="22" t="s">
        <v>125</v>
      </c>
      <c r="E26" s="23">
        <v>3</v>
      </c>
      <c r="F26" s="28"/>
      <c r="G26" s="28"/>
      <c r="H26" s="28"/>
      <c r="I26" s="28"/>
      <c r="J26" s="28"/>
      <c r="K26" s="28"/>
      <c r="L26" s="38"/>
      <c r="M26" s="28"/>
      <c r="N26" s="39"/>
    </row>
    <row r="27" spans="1:14" s="3" customFormat="1" ht="27" customHeight="1">
      <c r="A27" s="27"/>
      <c r="B27" s="28"/>
      <c r="C27" s="28"/>
      <c r="D27" s="22" t="s">
        <v>126</v>
      </c>
      <c r="E27" s="23">
        <v>4.5</v>
      </c>
      <c r="F27" s="28"/>
      <c r="G27" s="28"/>
      <c r="H27" s="28"/>
      <c r="I27" s="28"/>
      <c r="J27" s="28"/>
      <c r="K27" s="28"/>
      <c r="L27" s="38"/>
      <c r="M27" s="28"/>
      <c r="N27" s="39"/>
    </row>
    <row r="28" spans="1:14" s="3" customFormat="1" ht="27" customHeight="1">
      <c r="A28" s="26">
        <v>5</v>
      </c>
      <c r="B28" s="23" t="s">
        <v>127</v>
      </c>
      <c r="C28" s="23" t="s">
        <v>128</v>
      </c>
      <c r="D28" s="22" t="s">
        <v>44</v>
      </c>
      <c r="E28" s="23">
        <v>0</v>
      </c>
      <c r="F28" s="23">
        <v>0</v>
      </c>
      <c r="G28" s="23" t="s">
        <v>129</v>
      </c>
      <c r="H28" s="23" t="s">
        <v>54</v>
      </c>
      <c r="I28" s="23" t="s">
        <v>130</v>
      </c>
      <c r="J28" s="23" t="s">
        <v>131</v>
      </c>
      <c r="K28" s="23" t="s">
        <v>132</v>
      </c>
      <c r="L28" s="36" t="s">
        <v>24</v>
      </c>
      <c r="M28" s="23">
        <v>2.1</v>
      </c>
      <c r="N28" s="37">
        <f>SUM(0.2*F28+0.8*I28)</f>
        <v>69.24568000000001</v>
      </c>
    </row>
    <row r="29" spans="1:14" s="3" customFormat="1" ht="27" customHeight="1">
      <c r="A29" s="27">
        <v>6</v>
      </c>
      <c r="B29" s="28" t="s">
        <v>133</v>
      </c>
      <c r="C29" s="28" t="s">
        <v>134</v>
      </c>
      <c r="D29" s="22" t="s">
        <v>135</v>
      </c>
      <c r="E29" s="23">
        <v>5</v>
      </c>
      <c r="F29" s="28">
        <v>16.6</v>
      </c>
      <c r="G29" s="28" t="s">
        <v>136</v>
      </c>
      <c r="H29" s="28" t="s">
        <v>61</v>
      </c>
      <c r="I29" s="28" t="s">
        <v>137</v>
      </c>
      <c r="J29" s="28" t="s">
        <v>32</v>
      </c>
      <c r="K29" s="28" t="s">
        <v>138</v>
      </c>
      <c r="L29" s="38" t="s">
        <v>24</v>
      </c>
      <c r="M29" s="28">
        <v>11.1</v>
      </c>
      <c r="N29" s="39">
        <f>SUM(0.2*F29+0.8*I29)</f>
        <v>72.60264000000001</v>
      </c>
    </row>
    <row r="30" spans="1:14" s="3" customFormat="1" ht="27" customHeight="1">
      <c r="A30" s="27"/>
      <c r="B30" s="28"/>
      <c r="C30" s="28"/>
      <c r="D30" s="22" t="s">
        <v>139</v>
      </c>
      <c r="E30" s="23">
        <v>5</v>
      </c>
      <c r="F30" s="28"/>
      <c r="G30" s="28"/>
      <c r="H30" s="28"/>
      <c r="I30" s="28"/>
      <c r="J30" s="28"/>
      <c r="K30" s="28"/>
      <c r="L30" s="38"/>
      <c r="M30" s="28"/>
      <c r="N30" s="39"/>
    </row>
    <row r="31" spans="1:14" s="3" customFormat="1" ht="27" customHeight="1">
      <c r="A31" s="27"/>
      <c r="B31" s="28"/>
      <c r="C31" s="28"/>
      <c r="D31" s="22" t="s">
        <v>140</v>
      </c>
      <c r="E31" s="23">
        <v>1.8</v>
      </c>
      <c r="F31" s="28"/>
      <c r="G31" s="28"/>
      <c r="H31" s="28"/>
      <c r="I31" s="28"/>
      <c r="J31" s="28"/>
      <c r="K31" s="28"/>
      <c r="L31" s="38"/>
      <c r="M31" s="28"/>
      <c r="N31" s="39"/>
    </row>
    <row r="32" spans="1:14" s="3" customFormat="1" ht="27" customHeight="1">
      <c r="A32" s="27"/>
      <c r="B32" s="28"/>
      <c r="C32" s="28"/>
      <c r="D32" s="22" t="s">
        <v>141</v>
      </c>
      <c r="E32" s="23">
        <v>1.8</v>
      </c>
      <c r="F32" s="28"/>
      <c r="G32" s="28"/>
      <c r="H32" s="28"/>
      <c r="I32" s="28"/>
      <c r="J32" s="28"/>
      <c r="K32" s="28"/>
      <c r="L32" s="38"/>
      <c r="M32" s="28"/>
      <c r="N32" s="39"/>
    </row>
    <row r="33" spans="1:14" s="3" customFormat="1" ht="27" customHeight="1">
      <c r="A33" s="27"/>
      <c r="B33" s="28"/>
      <c r="C33" s="28"/>
      <c r="D33" s="22" t="s">
        <v>142</v>
      </c>
      <c r="E33" s="23">
        <v>3</v>
      </c>
      <c r="F33" s="28"/>
      <c r="G33" s="28"/>
      <c r="H33" s="28"/>
      <c r="I33" s="28"/>
      <c r="J33" s="28"/>
      <c r="K33" s="28"/>
      <c r="L33" s="38"/>
      <c r="M33" s="28"/>
      <c r="N33" s="39"/>
    </row>
    <row r="34" spans="1:14" s="3" customFormat="1" ht="27" customHeight="1">
      <c r="A34" s="27">
        <v>7</v>
      </c>
      <c r="B34" s="28" t="s">
        <v>143</v>
      </c>
      <c r="C34" s="28" t="s">
        <v>144</v>
      </c>
      <c r="D34" s="22" t="s">
        <v>145</v>
      </c>
      <c r="E34" s="23">
        <v>6.7</v>
      </c>
      <c r="F34" s="28">
        <v>9.7</v>
      </c>
      <c r="G34" s="28" t="s">
        <v>146</v>
      </c>
      <c r="H34" s="28" t="s">
        <v>69</v>
      </c>
      <c r="I34" s="28" t="s">
        <v>147</v>
      </c>
      <c r="J34" s="28" t="s">
        <v>148</v>
      </c>
      <c r="K34" s="28" t="s">
        <v>149</v>
      </c>
      <c r="L34" s="38" t="s">
        <v>24</v>
      </c>
      <c r="M34" s="40">
        <v>6</v>
      </c>
      <c r="N34" s="39">
        <f>SUM(0.2*F34+0.8*I34)</f>
        <v>70.31296</v>
      </c>
    </row>
    <row r="35" spans="1:14" s="3" customFormat="1" ht="27" customHeight="1">
      <c r="A35" s="27"/>
      <c r="B35" s="28"/>
      <c r="C35" s="28"/>
      <c r="D35" s="22" t="s">
        <v>150</v>
      </c>
      <c r="E35" s="23">
        <v>3</v>
      </c>
      <c r="F35" s="28"/>
      <c r="G35" s="28"/>
      <c r="H35" s="28"/>
      <c r="I35" s="28"/>
      <c r="J35" s="28"/>
      <c r="K35" s="28"/>
      <c r="L35" s="38"/>
      <c r="M35" s="28"/>
      <c r="N35" s="39"/>
    </row>
    <row r="36" spans="1:14" s="3" customFormat="1" ht="27" customHeight="1">
      <c r="A36" s="26">
        <v>8</v>
      </c>
      <c r="B36" s="23" t="s">
        <v>151</v>
      </c>
      <c r="C36" s="23" t="s">
        <v>152</v>
      </c>
      <c r="D36" s="22" t="s">
        <v>153</v>
      </c>
      <c r="E36" s="23">
        <v>5</v>
      </c>
      <c r="F36" s="23">
        <v>5</v>
      </c>
      <c r="G36" s="23" t="s">
        <v>154</v>
      </c>
      <c r="H36" s="23" t="s">
        <v>77</v>
      </c>
      <c r="I36" s="23" t="s">
        <v>155</v>
      </c>
      <c r="J36" s="23" t="s">
        <v>156</v>
      </c>
      <c r="K36" s="23" t="s">
        <v>157</v>
      </c>
      <c r="L36" s="36" t="s">
        <v>24</v>
      </c>
      <c r="M36" s="23">
        <v>6.5</v>
      </c>
      <c r="N36" s="37">
        <f>SUM(0.2*F36+0.8*I36)</f>
        <v>69.34784</v>
      </c>
    </row>
    <row r="37" spans="1:14" s="3" customFormat="1" ht="27" customHeight="1">
      <c r="A37" s="27">
        <v>9</v>
      </c>
      <c r="B37" s="28" t="s">
        <v>158</v>
      </c>
      <c r="C37" s="28" t="s">
        <v>159</v>
      </c>
      <c r="D37" s="22" t="s">
        <v>135</v>
      </c>
      <c r="E37" s="23">
        <v>5</v>
      </c>
      <c r="F37" s="28">
        <v>17.75</v>
      </c>
      <c r="G37" s="28" t="s">
        <v>160</v>
      </c>
      <c r="H37" s="28" t="s">
        <v>161</v>
      </c>
      <c r="I37" s="28" t="s">
        <v>162</v>
      </c>
      <c r="J37" s="28" t="s">
        <v>163</v>
      </c>
      <c r="K37" s="28" t="s">
        <v>40</v>
      </c>
      <c r="L37" s="38" t="s">
        <v>24</v>
      </c>
      <c r="M37" s="28">
        <v>9.7</v>
      </c>
      <c r="N37" s="39">
        <f>SUM(0.2*F37+0.8*I37)</f>
        <v>71.19208</v>
      </c>
    </row>
    <row r="38" spans="1:14" s="3" customFormat="1" ht="27" customHeight="1">
      <c r="A38" s="27"/>
      <c r="B38" s="28"/>
      <c r="C38" s="28"/>
      <c r="D38" s="22" t="s">
        <v>164</v>
      </c>
      <c r="E38" s="23">
        <v>5</v>
      </c>
      <c r="F38" s="28"/>
      <c r="G38" s="28"/>
      <c r="H38" s="28"/>
      <c r="I38" s="28"/>
      <c r="J38" s="28"/>
      <c r="K38" s="28"/>
      <c r="L38" s="38"/>
      <c r="M38" s="28"/>
      <c r="N38" s="39"/>
    </row>
    <row r="39" spans="1:14" s="3" customFormat="1" ht="27" customHeight="1">
      <c r="A39" s="27"/>
      <c r="B39" s="28"/>
      <c r="C39" s="28"/>
      <c r="D39" s="22" t="s">
        <v>140</v>
      </c>
      <c r="E39" s="23">
        <v>0.75</v>
      </c>
      <c r="F39" s="28"/>
      <c r="G39" s="28"/>
      <c r="H39" s="28"/>
      <c r="I39" s="28"/>
      <c r="J39" s="28"/>
      <c r="K39" s="28"/>
      <c r="L39" s="38"/>
      <c r="M39" s="28"/>
      <c r="N39" s="39"/>
    </row>
    <row r="40" spans="1:14" s="3" customFormat="1" ht="27" customHeight="1">
      <c r="A40" s="27"/>
      <c r="B40" s="28"/>
      <c r="C40" s="28"/>
      <c r="D40" s="22" t="s">
        <v>165</v>
      </c>
      <c r="E40" s="23">
        <v>3</v>
      </c>
      <c r="F40" s="28"/>
      <c r="G40" s="28"/>
      <c r="H40" s="28"/>
      <c r="I40" s="28"/>
      <c r="J40" s="28"/>
      <c r="K40" s="28"/>
      <c r="L40" s="38"/>
      <c r="M40" s="28"/>
      <c r="N40" s="39"/>
    </row>
    <row r="41" spans="1:14" s="3" customFormat="1" ht="27" customHeight="1">
      <c r="A41" s="27"/>
      <c r="B41" s="28"/>
      <c r="C41" s="28"/>
      <c r="D41" s="22" t="s">
        <v>166</v>
      </c>
      <c r="E41" s="23">
        <v>4</v>
      </c>
      <c r="F41" s="28"/>
      <c r="G41" s="28"/>
      <c r="H41" s="28"/>
      <c r="I41" s="28"/>
      <c r="J41" s="28"/>
      <c r="K41" s="28"/>
      <c r="L41" s="38"/>
      <c r="M41" s="28"/>
      <c r="N41" s="39"/>
    </row>
    <row r="42" spans="1:14" s="3" customFormat="1" ht="27" customHeight="1">
      <c r="A42" s="26">
        <v>10</v>
      </c>
      <c r="B42" s="23" t="s">
        <v>167</v>
      </c>
      <c r="C42" s="23" t="s">
        <v>168</v>
      </c>
      <c r="D42" s="22" t="s">
        <v>169</v>
      </c>
      <c r="E42" s="23">
        <v>3</v>
      </c>
      <c r="F42" s="23">
        <v>3</v>
      </c>
      <c r="G42" s="23" t="s">
        <v>170</v>
      </c>
      <c r="H42" s="23" t="s">
        <v>171</v>
      </c>
      <c r="I42" s="23" t="s">
        <v>172</v>
      </c>
      <c r="J42" s="23" t="s">
        <v>131</v>
      </c>
      <c r="K42" s="23" t="s">
        <v>173</v>
      </c>
      <c r="L42" s="36" t="s">
        <v>24</v>
      </c>
      <c r="M42" s="35">
        <v>2</v>
      </c>
      <c r="N42" s="37">
        <f>SUM(0.2*F42+0.8*I42)</f>
        <v>67.51072</v>
      </c>
    </row>
  </sheetData>
  <sheetProtection/>
  <mergeCells count="87">
    <mergeCell ref="A1:N1"/>
    <mergeCell ref="A3:N3"/>
    <mergeCell ref="A15:N15"/>
    <mergeCell ref="A6:A7"/>
    <mergeCell ref="A17:A19"/>
    <mergeCell ref="A20:A23"/>
    <mergeCell ref="A24:A27"/>
    <mergeCell ref="A29:A33"/>
    <mergeCell ref="A34:A35"/>
    <mergeCell ref="A37:A41"/>
    <mergeCell ref="B6:B7"/>
    <mergeCell ref="B17:B19"/>
    <mergeCell ref="B20:B23"/>
    <mergeCell ref="B24:B27"/>
    <mergeCell ref="B29:B33"/>
    <mergeCell ref="B34:B35"/>
    <mergeCell ref="B37:B41"/>
    <mergeCell ref="C6:C7"/>
    <mergeCell ref="C17:C19"/>
    <mergeCell ref="C20:C23"/>
    <mergeCell ref="C24:C27"/>
    <mergeCell ref="C29:C33"/>
    <mergeCell ref="C34:C35"/>
    <mergeCell ref="C37:C41"/>
    <mergeCell ref="F6:F7"/>
    <mergeCell ref="F17:F19"/>
    <mergeCell ref="F20:F23"/>
    <mergeCell ref="F24:F27"/>
    <mergeCell ref="F29:F33"/>
    <mergeCell ref="F34:F35"/>
    <mergeCell ref="F37:F41"/>
    <mergeCell ref="G6:G7"/>
    <mergeCell ref="G17:G19"/>
    <mergeCell ref="G20:G23"/>
    <mergeCell ref="G24:G27"/>
    <mergeCell ref="G29:G33"/>
    <mergeCell ref="G34:G35"/>
    <mergeCell ref="G37:G41"/>
    <mergeCell ref="H6:H7"/>
    <mergeCell ref="H17:H19"/>
    <mergeCell ref="H20:H23"/>
    <mergeCell ref="H24:H27"/>
    <mergeCell ref="H29:H33"/>
    <mergeCell ref="H34:H35"/>
    <mergeCell ref="H37:H41"/>
    <mergeCell ref="I6:I7"/>
    <mergeCell ref="I17:I19"/>
    <mergeCell ref="I20:I23"/>
    <mergeCell ref="I24:I27"/>
    <mergeCell ref="I29:I33"/>
    <mergeCell ref="I34:I35"/>
    <mergeCell ref="I37:I41"/>
    <mergeCell ref="J6:J7"/>
    <mergeCell ref="J17:J19"/>
    <mergeCell ref="J20:J23"/>
    <mergeCell ref="J24:J27"/>
    <mergeCell ref="J29:J33"/>
    <mergeCell ref="J34:J35"/>
    <mergeCell ref="J37:J41"/>
    <mergeCell ref="K6:K7"/>
    <mergeCell ref="K17:K19"/>
    <mergeCell ref="K20:K23"/>
    <mergeCell ref="K24:K27"/>
    <mergeCell ref="K29:K33"/>
    <mergeCell ref="K34:K35"/>
    <mergeCell ref="K37:K41"/>
    <mergeCell ref="L6:L7"/>
    <mergeCell ref="L17:L19"/>
    <mergeCell ref="L20:L23"/>
    <mergeCell ref="L24:L27"/>
    <mergeCell ref="L29:L33"/>
    <mergeCell ref="L34:L35"/>
    <mergeCell ref="L37:L41"/>
    <mergeCell ref="M6:M7"/>
    <mergeCell ref="M17:M19"/>
    <mergeCell ref="M20:M23"/>
    <mergeCell ref="M24:M27"/>
    <mergeCell ref="M29:M33"/>
    <mergeCell ref="M34:M35"/>
    <mergeCell ref="M37:M41"/>
    <mergeCell ref="N6:N7"/>
    <mergeCell ref="N17:N19"/>
    <mergeCell ref="N20:N23"/>
    <mergeCell ref="N24:N27"/>
    <mergeCell ref="N29:N33"/>
    <mergeCell ref="N34:N35"/>
    <mergeCell ref="N37:N41"/>
  </mergeCells>
  <printOptions/>
  <pageMargins left="0.7" right="0.7" top="0.75" bottom="0.75" header="0.3" footer="0.3"/>
  <pageSetup fitToHeight="0" fitToWidth="1" orientation="landscape" paperSize="9" scale="8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86186</cp:lastModifiedBy>
  <dcterms:created xsi:type="dcterms:W3CDTF">2006-09-16T00:00:00Z</dcterms:created>
  <dcterms:modified xsi:type="dcterms:W3CDTF">2021-09-10T09:12:47Z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2052-11.1.0.9192</vt:lpwstr>
  </property>
  <property fmtid="{D5CDD505-2E9C-101B-9397-08002B2CF9AE}" pid="4" name="I">
    <vt:lpwstr>6FEB9F84ABBD4E04A19A7F27E6A2C6F6</vt:lpwstr>
  </property>
</Properties>
</file>